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4370" windowHeight="6990"/>
  </bookViews>
  <sheets>
    <sheet name="PRESUPUESTO" sheetId="7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7"/>
  <c r="F40" s="1"/>
  <c r="G27"/>
  <c r="G26"/>
  <c r="E23"/>
  <c r="G23" s="1"/>
  <c r="G22"/>
  <c r="E22"/>
  <c r="G21"/>
  <c r="G20"/>
  <c r="G19"/>
  <c r="E18"/>
  <c r="G18" s="1"/>
  <c r="G14"/>
  <c r="G13"/>
  <c r="E13"/>
  <c r="E12"/>
  <c r="G12" s="1"/>
  <c r="E11"/>
  <c r="G11" s="1"/>
  <c r="G10"/>
  <c r="E9"/>
  <c r="G9" s="1"/>
  <c r="G30" l="1"/>
  <c r="G33" s="1"/>
  <c r="G36" s="1"/>
  <c r="G38" s="1"/>
  <c r="G37" l="1"/>
  <c r="G39"/>
  <c r="G40" l="1"/>
  <c r="G42" s="1"/>
</calcChain>
</file>

<file path=xl/sharedStrings.xml><?xml version="1.0" encoding="utf-8"?>
<sst xmlns="http://schemas.openxmlformats.org/spreadsheetml/2006/main" count="52" uniqueCount="43">
  <si>
    <t>Obra:</t>
  </si>
  <si>
    <t>FECHA:</t>
  </si>
  <si>
    <t>UND</t>
  </si>
  <si>
    <t>CANT.</t>
  </si>
  <si>
    <t>VR. UNIT</t>
  </si>
  <si>
    <t>VR.TOTAL</t>
  </si>
  <si>
    <t>M2</t>
  </si>
  <si>
    <t>ML</t>
  </si>
  <si>
    <t>VALOR TOTAL COSTOS DIRECTOS</t>
  </si>
  <si>
    <t>COSTOS INDIRECTOS</t>
  </si>
  <si>
    <t>TOTAL COSTOS DIRECTOS</t>
  </si>
  <si>
    <t>ADMINISTRACION</t>
  </si>
  <si>
    <t>IMPREVISTOS</t>
  </si>
  <si>
    <t>UTILIDAD</t>
  </si>
  <si>
    <t>TOTAL AIU</t>
  </si>
  <si>
    <t>VALOR TOTAL PRESUPUESTO</t>
  </si>
  <si>
    <t>VALOR  TOTAL PRESUPUESTO:</t>
  </si>
  <si>
    <t>ANEXO 3 -FORMULARIO DE PRECIOS</t>
  </si>
  <si>
    <t>M3</t>
  </si>
  <si>
    <t>OBRA PARA EL CAMBIO DE ASCENSOR EN EL EDIFICIO PROPIEDAD DE INFIMANIZALES UBICADO EN LA CARRERA 21 NO 29-29</t>
  </si>
  <si>
    <t>ÍTEM</t>
  </si>
  <si>
    <t>DESCRIPCIÓN</t>
  </si>
  <si>
    <t>OBRA CIVIL</t>
  </si>
  <si>
    <t>SUMINISTRO, TRANSPORTE E INSTALACIÓN ESTUCO Y VINILO 3 MANOS SOBRE MURO INTERIOR (INCLUYE ESTUCO, 1 MANO EN PINTURA TIPO 2  Y DOS MANOS EN PINTURA TIPO 1, FILOS Y DILATACIONES). COLOR SEGÚN DISEÑO POR M2</t>
  </si>
  <si>
    <t>DEMOLICIÓN DE ESTRUCTURAS DE CONCRETO HIDRÁULICO LOSAS Y BASES MOTORES, ENTRADAS ASCENSOR</t>
  </si>
  <si>
    <t xml:space="preserve">SUMINISTRO, TRANSPORTE E INSTALACIÓN PLACA FOSO ASCENSOR CONCRETO 3000 PSI </t>
  </si>
  <si>
    <t>SUMINISTRO TRANSPORTE INSTALACIÓN DE ANCLAJE DE 1/2"CON EPOXICO ESTRUCTURAL, PERFORACIÓN 5/8" (NO INCLUYE REFUERZO) LONGITUD ANCLAJE 0.15 M PERFORACIONES Y ANCLAJES BRAKETS</t>
  </si>
  <si>
    <t>UN</t>
  </si>
  <si>
    <t>SUMINISTRO, TRANSPORTE E INSTALACIÓN A TODO COSTO DE MURO EN SUPERBOARD 8 MM PINTADO Y TERMINADO (DOS CARAS). INCLUYE PERFILERÍA Y TODO LO NECESARIO PARA SU CORRECTA INSTALACIÓN</t>
  </si>
  <si>
    <t>SUMINISTRO, TRANSPORTE E INSTALACIÓN ESTRUCTURA METÁLICA EN PERFILERIA  ( Incluye soldadura, anticorrosivo y esmalte)</t>
  </si>
  <si>
    <t>KG</t>
  </si>
  <si>
    <t>OBRA ELÉCTRICA Y DE INSTRUMENTACIÓN</t>
  </si>
  <si>
    <t>SUMINISTRO, TRANSPORTE E INSTALACIÓN CABLE DE POTENCIA AWG # 6 INCLUYE CANALIZACIONES, ACCESORIOS, CONECTORES</t>
  </si>
  <si>
    <t>SUMINISTRO, TRANSPORTE E INSTALACIÓN CABLE VIAJERO AWG # 18X32 INCLUYE CANALIZACIONES, ACCESORIOS, CONECTORES</t>
  </si>
  <si>
    <t>SUMINISTRO, TRANSPORTE E INSTALACIÓN CABLE DE CONTROL AWG # 18 INCLUYE CANALIZACIONES, ACCESORIOS, CONECTORES</t>
  </si>
  <si>
    <t>SUMINISTRO, TRANSPORTE E INSTALACIÓN CABLE DE INSTRUMENTACIÓN 4X18 INCLUYE CANALIZACIONES, ACCESORIOS, CONECTORES Y APANTALLAMIENTO</t>
  </si>
  <si>
    <t>SUMINISTRO, TRANSPORTE E INSTALACIÓN CABLE DE COMUNICACIONES UTP CAT 6A CÁMARAS INCLUYE CANALIZACIONES, ACCESORIOS, CONECTORES</t>
  </si>
  <si>
    <t>SUMINISTRO, TRANSPORTE E INSTALACIÓN CABLE DE COMUNICACIONES UTP CAT 6A CITOFONOS INCLUYE CANALIZACIONES, ACCESORIOS, CONECTORES</t>
  </si>
  <si>
    <t>APARATOS</t>
  </si>
  <si>
    <t>DESMONTE DE ASCENSOR EXISTENTE 6 PARADAS</t>
  </si>
  <si>
    <t>DISEÑO, FABRICACIÓN E INSTALACIÓN DE ASCENSOR DE 6 PARADAS, CAPACIDAD 12 PERSONAS O 1000 KG. VELOCIDAD DE 1MT/S.</t>
  </si>
  <si>
    <t>SUBTOTAL OBRA</t>
  </si>
  <si>
    <t>PLAZO DE ENTREGA:              (DÍAS CALENDARIO)</t>
  </si>
</sst>
</file>

<file path=xl/styles.xml><?xml version="1.0" encoding="utf-8"?>
<styleSheet xmlns="http://schemas.openxmlformats.org/spreadsheetml/2006/main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d\-mmm\-yyyy"/>
    <numFmt numFmtId="167" formatCode="_(&quot;$&quot;\ * #,##0_);_(&quot;$&quot;\ * \(#,##0\);_(&quot;$&quot;\ * &quot;-&quot;??_);_(@_)"/>
  </numFmts>
  <fonts count="13">
    <font>
      <sz val="12"/>
      <color theme="1"/>
      <name val="Calibri"/>
      <family val="2"/>
    </font>
    <font>
      <sz val="12"/>
      <color theme="1"/>
      <name val="Calibri"/>
      <family val="2"/>
    </font>
    <font>
      <sz val="9"/>
      <color indexed="2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sz val="9"/>
      <color theme="1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DE9D9"/>
        <bgColor indexed="64"/>
      </patternFill>
    </fill>
    <fill>
      <gradientFill degree="270">
        <stop position="0">
          <color theme="0"/>
        </stop>
        <stop position="1">
          <color rgb="FFCCFFCC"/>
        </stop>
      </gradientFill>
    </fill>
    <fill>
      <patternFill patternType="solid">
        <fgColor rgb="FFDEDEDE"/>
        <bgColor indexed="64"/>
      </patternFill>
    </fill>
    <fill>
      <gradientFill degree="270">
        <stop position="0">
          <color theme="0"/>
        </stop>
        <stop position="1">
          <color rgb="FFC1FFC1"/>
        </stop>
      </gradient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7" fillId="3" borderId="0" xfId="0" quotePrefix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Alignment="1">
      <alignment horizontal="center"/>
    </xf>
    <xf numFmtId="0" fontId="4" fillId="4" borderId="22" xfId="0" applyFont="1" applyFill="1" applyBorder="1" applyAlignment="1" applyProtection="1">
      <alignment horizontal="center" vertical="center"/>
      <protection hidden="1"/>
    </xf>
    <xf numFmtId="165" fontId="4" fillId="4" borderId="2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15" fontId="3" fillId="0" borderId="18" xfId="0" applyNumberFormat="1" applyFont="1" applyBorder="1" applyAlignment="1" applyProtection="1">
      <alignment horizontal="center" vertical="center" wrapText="1"/>
      <protection locked="0"/>
    </xf>
    <xf numFmtId="166" fontId="8" fillId="0" borderId="20" xfId="1" applyNumberFormat="1" applyFont="1" applyBorder="1" applyAlignment="1" applyProtection="1">
      <alignment horizontal="centerContinuous" vertical="center"/>
      <protection locked="0"/>
    </xf>
    <xf numFmtId="166" fontId="8" fillId="0" borderId="21" xfId="1" applyNumberFormat="1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165" fontId="10" fillId="0" borderId="0" xfId="1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5" fontId="10" fillId="0" borderId="0" xfId="1" applyNumberFormat="1" applyFont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  <protection locked="0" hidden="1"/>
    </xf>
    <xf numFmtId="0" fontId="4" fillId="5" borderId="24" xfId="0" applyFont="1" applyFill="1" applyBorder="1" applyAlignment="1" applyProtection="1">
      <alignment vertical="center"/>
      <protection locked="0"/>
    </xf>
    <xf numFmtId="0" fontId="4" fillId="5" borderId="24" xfId="0" applyFont="1" applyFill="1" applyBorder="1" applyAlignment="1" applyProtection="1">
      <alignment vertical="center" wrapText="1"/>
      <protection hidden="1"/>
    </xf>
    <xf numFmtId="44" fontId="4" fillId="5" borderId="25" xfId="4" applyFont="1" applyFill="1" applyBorder="1" applyAlignment="1" applyProtection="1">
      <alignment horizontal="right" vertical="center" wrapText="1"/>
      <protection hidden="1"/>
    </xf>
    <xf numFmtId="0" fontId="4" fillId="0" borderId="46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hidden="1"/>
    </xf>
    <xf numFmtId="44" fontId="4" fillId="0" borderId="47" xfId="4" applyFont="1" applyFill="1" applyBorder="1" applyAlignment="1" applyProtection="1">
      <alignment horizontal="right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 applyProtection="1">
      <alignment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right" vertical="center" wrapText="1"/>
      <protection locked="0" hidden="1"/>
    </xf>
    <xf numFmtId="167" fontId="10" fillId="0" borderId="4" xfId="4" applyNumberFormat="1" applyFont="1" applyBorder="1" applyAlignment="1" applyProtection="1">
      <alignment horizontal="right" vertical="center"/>
      <protection hidden="1"/>
    </xf>
    <xf numFmtId="167" fontId="10" fillId="0" borderId="5" xfId="4" applyNumberFormat="1" applyFont="1" applyBorder="1" applyAlignment="1" applyProtection="1">
      <alignment horizontal="right" vertical="center"/>
      <protection hidden="1"/>
    </xf>
    <xf numFmtId="0" fontId="3" fillId="0" borderId="46" xfId="0" applyFont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right" vertical="center" wrapText="1"/>
      <protection locked="0" hidden="1"/>
    </xf>
    <xf numFmtId="167" fontId="10" fillId="0" borderId="0" xfId="4" applyNumberFormat="1" applyFont="1" applyBorder="1" applyAlignment="1" applyProtection="1">
      <alignment horizontal="right" vertical="center"/>
      <protection hidden="1"/>
    </xf>
    <xf numFmtId="167" fontId="10" fillId="0" borderId="47" xfId="4" applyNumberFormat="1" applyFont="1" applyBorder="1" applyAlignment="1" applyProtection="1">
      <alignment horizontal="right" vertical="center"/>
      <protection hidden="1"/>
    </xf>
    <xf numFmtId="0" fontId="3" fillId="0" borderId="3" xfId="0" applyFont="1" applyBorder="1" applyAlignment="1" applyProtection="1">
      <alignment horizontal="center" vertical="center"/>
      <protection locked="0"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right" vertical="center"/>
      <protection locked="0" hidden="1"/>
    </xf>
    <xf numFmtId="165" fontId="10" fillId="0" borderId="4" xfId="1" applyNumberFormat="1" applyFont="1" applyBorder="1" applyAlignment="1" applyProtection="1">
      <alignment horizontal="right" vertical="center"/>
      <protection hidden="1"/>
    </xf>
    <xf numFmtId="44" fontId="10" fillId="0" borderId="5" xfId="4" applyFont="1" applyBorder="1" applyAlignment="1" applyProtection="1">
      <alignment horizontal="right" vertical="center"/>
      <protection hidden="1"/>
    </xf>
    <xf numFmtId="0" fontId="3" fillId="5" borderId="28" xfId="0" applyFont="1" applyFill="1" applyBorder="1" applyAlignment="1" applyProtection="1">
      <alignment horizontal="center" vertical="center"/>
      <protection locked="0" hidden="1"/>
    </xf>
    <xf numFmtId="0" fontId="6" fillId="5" borderId="29" xfId="0" applyFont="1" applyFill="1" applyBorder="1" applyAlignment="1" applyProtection="1">
      <alignment vertical="center" wrapText="1"/>
      <protection hidden="1"/>
    </xf>
    <xf numFmtId="0" fontId="10" fillId="5" borderId="29" xfId="0" applyFont="1" applyFill="1" applyBorder="1" applyAlignment="1" applyProtection="1">
      <alignment horizontal="center" vertical="center"/>
      <protection hidden="1"/>
    </xf>
    <xf numFmtId="0" fontId="10" fillId="5" borderId="29" xfId="0" applyFont="1" applyFill="1" applyBorder="1" applyAlignment="1" applyProtection="1">
      <alignment horizontal="right" vertical="center"/>
      <protection locked="0" hidden="1"/>
    </xf>
    <xf numFmtId="165" fontId="4" fillId="5" borderId="29" xfId="1" applyNumberFormat="1" applyFont="1" applyFill="1" applyBorder="1" applyAlignment="1" applyProtection="1">
      <alignment horizontal="right" vertical="center"/>
      <protection hidden="1"/>
    </xf>
    <xf numFmtId="44" fontId="4" fillId="5" borderId="30" xfId="4" applyFont="1" applyFill="1" applyBorder="1" applyAlignment="1" applyProtection="1">
      <alignment horizontal="right" vertical="center"/>
      <protection hidden="1"/>
    </xf>
    <xf numFmtId="43" fontId="10" fillId="0" borderId="0" xfId="1" applyFont="1" applyAlignment="1">
      <alignment vertical="center"/>
    </xf>
    <xf numFmtId="0" fontId="10" fillId="0" borderId="0" xfId="0" applyFont="1" applyBorder="1" applyAlignment="1" applyProtection="1">
      <alignment vertical="center"/>
      <protection hidden="1"/>
    </xf>
    <xf numFmtId="0" fontId="10" fillId="5" borderId="2" xfId="0" applyFont="1" applyFill="1" applyBorder="1" applyAlignment="1" applyProtection="1">
      <alignment vertical="center"/>
      <protection hidden="1"/>
    </xf>
    <xf numFmtId="0" fontId="10" fillId="5" borderId="31" xfId="0" applyFont="1" applyFill="1" applyBorder="1" applyAlignment="1" applyProtection="1">
      <alignment vertical="center"/>
      <protection hidden="1"/>
    </xf>
    <xf numFmtId="0" fontId="4" fillId="5" borderId="31" xfId="0" applyFont="1" applyFill="1" applyBorder="1" applyAlignment="1" applyProtection="1">
      <alignment horizontal="right" vertical="center"/>
      <protection hidden="1"/>
    </xf>
    <xf numFmtId="44" fontId="4" fillId="5" borderId="32" xfId="4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165" fontId="10" fillId="0" borderId="0" xfId="1" applyNumberFormat="1" applyFont="1" applyAlignment="1" applyProtection="1">
      <alignment vertical="center"/>
      <protection hidden="1"/>
    </xf>
    <xf numFmtId="0" fontId="4" fillId="6" borderId="2" xfId="0" applyFont="1" applyFill="1" applyBorder="1" applyAlignment="1" applyProtection="1">
      <alignment vertical="center" wrapText="1"/>
      <protection hidden="1"/>
    </xf>
    <xf numFmtId="0" fontId="10" fillId="6" borderId="31" xfId="0" applyFont="1" applyFill="1" applyBorder="1" applyAlignment="1" applyProtection="1">
      <alignment horizontal="center" vertical="center"/>
      <protection hidden="1"/>
    </xf>
    <xf numFmtId="0" fontId="10" fillId="6" borderId="31" xfId="0" applyFont="1" applyFill="1" applyBorder="1" applyAlignment="1" applyProtection="1">
      <alignment horizontal="right" vertical="center"/>
      <protection hidden="1"/>
    </xf>
    <xf numFmtId="0" fontId="10" fillId="6" borderId="31" xfId="0" applyFont="1" applyFill="1" applyBorder="1" applyAlignment="1" applyProtection="1">
      <alignment vertical="center"/>
      <protection hidden="1"/>
    </xf>
    <xf numFmtId="165" fontId="10" fillId="6" borderId="32" xfId="1" applyNumberFormat="1" applyFont="1" applyFill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vertical="center"/>
      <protection hidden="1"/>
    </xf>
    <xf numFmtId="0" fontId="4" fillId="0" borderId="34" xfId="0" applyFont="1" applyBorder="1" applyAlignment="1" applyProtection="1">
      <alignment horizontal="right" vertical="center"/>
      <protection hidden="1"/>
    </xf>
    <xf numFmtId="165" fontId="4" fillId="0" borderId="26" xfId="1" applyNumberFormat="1" applyFont="1" applyBorder="1" applyAlignment="1" applyProtection="1">
      <alignment vertical="center"/>
      <protection hidden="1"/>
    </xf>
    <xf numFmtId="0" fontId="10" fillId="0" borderId="35" xfId="0" applyFont="1" applyBorder="1" applyAlignment="1" applyProtection="1">
      <alignment vertical="center"/>
      <protection hidden="1"/>
    </xf>
    <xf numFmtId="0" fontId="10" fillId="0" borderId="36" xfId="0" applyFont="1" applyBorder="1" applyAlignment="1" applyProtection="1">
      <alignment vertical="center"/>
      <protection hidden="1"/>
    </xf>
    <xf numFmtId="0" fontId="10" fillId="0" borderId="36" xfId="0" applyFont="1" applyBorder="1" applyAlignment="1" applyProtection="1">
      <alignment horizontal="right" vertical="center"/>
      <protection hidden="1"/>
    </xf>
    <xf numFmtId="10" fontId="10" fillId="0" borderId="37" xfId="0" applyNumberFormat="1" applyFont="1" applyBorder="1" applyAlignment="1" applyProtection="1">
      <alignment horizontal="center" vertical="center"/>
      <protection hidden="1"/>
    </xf>
    <xf numFmtId="165" fontId="10" fillId="0" borderId="38" xfId="1" applyNumberFormat="1" applyFont="1" applyBorder="1" applyAlignment="1" applyProtection="1">
      <alignment vertical="center"/>
      <protection hidden="1"/>
    </xf>
    <xf numFmtId="0" fontId="10" fillId="0" borderId="39" xfId="0" applyFont="1" applyBorder="1" applyAlignment="1" applyProtection="1">
      <alignment vertic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0" fontId="10" fillId="0" borderId="6" xfId="0" applyFont="1" applyBorder="1" applyAlignment="1" applyProtection="1">
      <alignment horizontal="right" vertical="center"/>
      <protection hidden="1"/>
    </xf>
    <xf numFmtId="10" fontId="10" fillId="0" borderId="40" xfId="0" applyNumberFormat="1" applyFont="1" applyBorder="1" applyAlignment="1" applyProtection="1">
      <alignment horizontal="center" vertical="center"/>
      <protection hidden="1"/>
    </xf>
    <xf numFmtId="165" fontId="10" fillId="0" borderId="7" xfId="1" applyNumberFormat="1" applyFont="1" applyBorder="1" applyAlignment="1" applyProtection="1">
      <alignment vertical="center"/>
      <protection hidden="1"/>
    </xf>
    <xf numFmtId="0" fontId="10" fillId="0" borderId="41" xfId="0" applyFont="1" applyBorder="1" applyAlignment="1" applyProtection="1">
      <alignment vertical="center"/>
      <protection hidden="1"/>
    </xf>
    <xf numFmtId="0" fontId="10" fillId="0" borderId="42" xfId="0" applyFont="1" applyBorder="1" applyAlignment="1" applyProtection="1">
      <alignment vertical="center"/>
      <protection hidden="1"/>
    </xf>
    <xf numFmtId="0" fontId="4" fillId="0" borderId="42" xfId="0" applyFont="1" applyBorder="1" applyAlignment="1" applyProtection="1">
      <alignment horizontal="right" vertical="center"/>
      <protection hidden="1"/>
    </xf>
    <xf numFmtId="10" fontId="4" fillId="0" borderId="43" xfId="0" applyNumberFormat="1" applyFont="1" applyBorder="1" applyAlignment="1" applyProtection="1">
      <alignment horizontal="center" vertical="center"/>
      <protection hidden="1"/>
    </xf>
    <xf numFmtId="165" fontId="4" fillId="0" borderId="7" xfId="1" applyNumberFormat="1" applyFont="1" applyBorder="1" applyAlignment="1" applyProtection="1">
      <alignment vertical="center"/>
      <protection hidden="1"/>
    </xf>
    <xf numFmtId="44" fontId="10" fillId="0" borderId="0" xfId="4" applyFont="1" applyAlignment="1" applyProtection="1">
      <alignment vertical="center"/>
      <protection locked="0"/>
    </xf>
    <xf numFmtId="165" fontId="4" fillId="0" borderId="44" xfId="1" applyNumberFormat="1" applyFont="1" applyBorder="1" applyAlignment="1" applyProtection="1">
      <alignment vertical="center"/>
      <protection hidden="1"/>
    </xf>
    <xf numFmtId="0" fontId="5" fillId="5" borderId="2" xfId="2" applyFont="1" applyFill="1" applyBorder="1" applyAlignment="1" applyProtection="1">
      <alignment vertical="center"/>
      <protection hidden="1"/>
    </xf>
    <xf numFmtId="165" fontId="4" fillId="5" borderId="32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165" fontId="3" fillId="0" borderId="0" xfId="0" applyNumberFormat="1" applyFont="1" applyBorder="1" applyAlignment="1" applyProtection="1">
      <alignment horizontal="right" vertical="center"/>
      <protection hidden="1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165" fontId="10" fillId="0" borderId="0" xfId="1" applyNumberFormat="1" applyFont="1" applyBorder="1" applyAlignment="1" applyProtection="1">
      <alignment horizontal="right" vertical="center"/>
      <protection hidden="1"/>
    </xf>
    <xf numFmtId="0" fontId="9" fillId="3" borderId="9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justify" vertical="center" wrapText="1"/>
      <protection locked="0"/>
    </xf>
    <xf numFmtId="0" fontId="11" fillId="0" borderId="16" xfId="0" applyFont="1" applyBorder="1" applyAlignment="1" applyProtection="1">
      <alignment horizontal="justify" vertical="center" wrapText="1"/>
      <protection locked="0"/>
    </xf>
    <xf numFmtId="0" fontId="11" fillId="0" borderId="17" xfId="0" applyFont="1" applyBorder="1" applyAlignment="1" applyProtection="1">
      <alignment horizontal="justify" vertical="center" wrapText="1"/>
      <protection locked="0"/>
    </xf>
    <xf numFmtId="0" fontId="11" fillId="0" borderId="8" xfId="0" applyFont="1" applyBorder="1" applyAlignment="1" applyProtection="1">
      <alignment horizontal="justify" vertical="center" wrapText="1"/>
      <protection locked="0"/>
    </xf>
    <xf numFmtId="0" fontId="11" fillId="0" borderId="9" xfId="0" applyFont="1" applyBorder="1" applyAlignment="1" applyProtection="1">
      <alignment horizontal="justify" vertical="center" wrapText="1"/>
      <protection locked="0"/>
    </xf>
    <xf numFmtId="0" fontId="11" fillId="0" borderId="10" xfId="0" applyFont="1" applyBorder="1" applyAlignment="1" applyProtection="1">
      <alignment horizontal="justify" vertical="center" wrapText="1"/>
      <protection locked="0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4" fillId="6" borderId="31" xfId="0" applyFont="1" applyFill="1" applyBorder="1" applyAlignment="1" applyProtection="1">
      <alignment horizontal="center" vertical="center"/>
      <protection hidden="1"/>
    </xf>
    <xf numFmtId="0" fontId="4" fillId="6" borderId="32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right" vertical="center" wrapText="1"/>
      <protection hidden="1"/>
    </xf>
    <xf numFmtId="0" fontId="4" fillId="0" borderId="16" xfId="0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right" vertical="center" wrapText="1"/>
      <protection hidden="1"/>
    </xf>
    <xf numFmtId="0" fontId="4" fillId="0" borderId="11" xfId="0" applyFont="1" applyBorder="1" applyAlignment="1" applyProtection="1">
      <alignment horizontal="right" vertical="center" wrapText="1"/>
      <protection hidden="1"/>
    </xf>
    <xf numFmtId="0" fontId="4" fillId="0" borderId="12" xfId="0" applyFont="1" applyBorder="1" applyAlignment="1" applyProtection="1">
      <alignment horizontal="right" vertical="center" wrapText="1"/>
      <protection hidden="1"/>
    </xf>
    <xf numFmtId="165" fontId="12" fillId="0" borderId="1" xfId="0" applyNumberFormat="1" applyFont="1" applyBorder="1" applyAlignment="1" applyProtection="1">
      <alignment horizontal="center" vertical="center"/>
    </xf>
    <xf numFmtId="165" fontId="12" fillId="0" borderId="45" xfId="0" applyNumberFormat="1" applyFont="1" applyBorder="1" applyAlignment="1" applyProtection="1">
      <alignment horizontal="center" vertical="center"/>
    </xf>
  </cellXfs>
  <cellStyles count="5">
    <cellStyle name="Hipervínculo" xfId="2" builtinId="8"/>
    <cellStyle name="Millares" xfId="1" builtinId="3"/>
    <cellStyle name="Millares 2" xfId="3"/>
    <cellStyle name="Moneda" xfId="4" builtinId="4"/>
    <cellStyle name="Normal" xfId="0" builtinId="0"/>
  </cellStyles>
  <dxfs count="9"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6%20-%20Analisis%20A%20I%20U%20%20CAMBIO%20ASCENSO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BOLIVAR"/>
    </sheetNames>
    <sheetDataSet>
      <sheetData sheetId="0">
        <row r="43">
          <cell r="J43">
            <v>0.23880000000000001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8"/>
  <sheetViews>
    <sheetView showGridLines="0" tabSelected="1" workbookViewId="0">
      <selection activeCell="G3" sqref="G3"/>
    </sheetView>
  </sheetViews>
  <sheetFormatPr baseColWidth="10" defaultRowHeight="12.75"/>
  <cols>
    <col min="1" max="1" width="11" style="20"/>
    <col min="2" max="2" width="6.375" style="20" customWidth="1"/>
    <col min="3" max="3" width="35.75" style="20" bestFit="1" customWidth="1"/>
    <col min="4" max="4" width="5.375" style="20" customWidth="1"/>
    <col min="5" max="5" width="9.5" style="20" customWidth="1"/>
    <col min="6" max="6" width="11.5" style="20" customWidth="1"/>
    <col min="7" max="7" width="15.25" style="20" customWidth="1"/>
    <col min="8" max="8" width="10.125" style="20" customWidth="1"/>
    <col min="9" max="9" width="14.125" style="20" bestFit="1" customWidth="1"/>
    <col min="10" max="10" width="13.5" style="20" customWidth="1"/>
    <col min="11" max="13" width="11" style="20"/>
    <col min="14" max="14" width="10" style="20" customWidth="1"/>
    <col min="15" max="74" width="11" style="20"/>
    <col min="75" max="77" width="11" style="20" customWidth="1"/>
    <col min="78" max="16384" width="11" style="20"/>
  </cols>
  <sheetData>
    <row r="1" spans="1:89" s="2" customFormat="1" ht="39.75" customHeight="1" thickBot="1">
      <c r="A1" s="1"/>
      <c r="B1" s="4"/>
      <c r="C1" s="102" t="s">
        <v>17</v>
      </c>
      <c r="D1" s="102"/>
      <c r="E1" s="102"/>
      <c r="F1" s="102"/>
      <c r="G1" s="102"/>
      <c r="H1" s="3"/>
      <c r="I1" s="3"/>
      <c r="J1" s="3"/>
      <c r="K1" s="5"/>
      <c r="L1" s="5"/>
      <c r="M1" s="5"/>
      <c r="N1" s="5"/>
      <c r="O1" s="5"/>
      <c r="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89" s="11" customFormat="1" ht="15" customHeight="1" thickTop="1">
      <c r="B2" s="103" t="s">
        <v>0</v>
      </c>
      <c r="C2" s="105" t="s">
        <v>19</v>
      </c>
      <c r="D2" s="106"/>
      <c r="E2" s="107"/>
      <c r="F2" s="12" t="s">
        <v>1</v>
      </c>
      <c r="G2" s="13"/>
      <c r="H2" s="9"/>
      <c r="I2" s="9"/>
      <c r="J2" s="9"/>
      <c r="K2" s="10"/>
      <c r="L2" s="10"/>
      <c r="M2" s="10"/>
      <c r="N2" s="10"/>
      <c r="O2" s="10"/>
      <c r="P2" s="10"/>
    </row>
    <row r="3" spans="1:89" s="11" customFormat="1" ht="27.75" customHeight="1" thickBot="1">
      <c r="B3" s="104"/>
      <c r="C3" s="108"/>
      <c r="D3" s="109"/>
      <c r="E3" s="110"/>
      <c r="F3" s="14"/>
      <c r="G3" s="15"/>
      <c r="H3" s="9"/>
      <c r="I3" s="9"/>
      <c r="J3" s="9"/>
      <c r="K3" s="10"/>
      <c r="L3" s="10"/>
      <c r="M3" s="10"/>
      <c r="N3" s="10"/>
      <c r="O3" s="10"/>
      <c r="P3" s="10"/>
    </row>
    <row r="4" spans="1:89" s="11" customFormat="1" ht="20.100000000000001" customHeight="1" thickTop="1">
      <c r="B4" s="10"/>
      <c r="C4" s="16"/>
      <c r="D4" s="17"/>
      <c r="E4" s="18"/>
      <c r="F4" s="10"/>
      <c r="G4" s="19"/>
    </row>
    <row r="5" spans="1:89" s="11" customFormat="1" ht="15.75" customHeight="1">
      <c r="B5" s="7" t="s">
        <v>20</v>
      </c>
      <c r="C5" s="7" t="s">
        <v>21</v>
      </c>
      <c r="D5" s="7" t="s">
        <v>2</v>
      </c>
      <c r="E5" s="7" t="s">
        <v>3</v>
      </c>
      <c r="F5" s="7" t="s">
        <v>4</v>
      </c>
      <c r="G5" s="8" t="s">
        <v>5</v>
      </c>
    </row>
    <row r="6" spans="1:89" s="11" customFormat="1" ht="14.25" customHeight="1" thickBot="1">
      <c r="B6" s="20"/>
      <c r="C6" s="21"/>
      <c r="D6" s="22"/>
      <c r="E6" s="23"/>
      <c r="F6" s="20"/>
      <c r="G6" s="24"/>
    </row>
    <row r="7" spans="1:89" s="11" customFormat="1">
      <c r="B7" s="25">
        <v>1</v>
      </c>
      <c r="C7" s="26" t="s">
        <v>22</v>
      </c>
      <c r="D7" s="27"/>
      <c r="E7" s="27"/>
      <c r="F7" s="27"/>
      <c r="G7" s="28"/>
    </row>
    <row r="8" spans="1:89" s="11" customFormat="1">
      <c r="B8" s="29"/>
      <c r="C8" s="30"/>
      <c r="D8" s="31"/>
      <c r="E8" s="31"/>
      <c r="F8" s="31"/>
      <c r="G8" s="32"/>
    </row>
    <row r="9" spans="1:89" s="11" customFormat="1" ht="63.75">
      <c r="B9" s="33">
        <v>1.1000000000000001</v>
      </c>
      <c r="C9" s="34" t="s">
        <v>23</v>
      </c>
      <c r="D9" s="35" t="s">
        <v>6</v>
      </c>
      <c r="E9" s="36">
        <f>(2.25*3*2.6)*8</f>
        <v>140.4</v>
      </c>
      <c r="F9" s="37"/>
      <c r="G9" s="38">
        <f t="shared" ref="G9:G14" si="0">+F9*E9</f>
        <v>0</v>
      </c>
    </row>
    <row r="10" spans="1:89" s="11" customFormat="1" ht="38.25">
      <c r="B10" s="33">
        <v>1.2</v>
      </c>
      <c r="C10" s="34" t="s">
        <v>24</v>
      </c>
      <c r="D10" s="35" t="s">
        <v>18</v>
      </c>
      <c r="E10" s="36">
        <v>20</v>
      </c>
      <c r="F10" s="37"/>
      <c r="G10" s="38">
        <f t="shared" si="0"/>
        <v>0</v>
      </c>
    </row>
    <row r="11" spans="1:89" s="11" customFormat="1" ht="25.5">
      <c r="B11" s="33">
        <v>1.3</v>
      </c>
      <c r="C11" s="34" t="s">
        <v>25</v>
      </c>
      <c r="D11" s="35" t="s">
        <v>18</v>
      </c>
      <c r="E11" s="36">
        <f>8*1.58</f>
        <v>12.64</v>
      </c>
      <c r="F11" s="37"/>
      <c r="G11" s="38">
        <f t="shared" si="0"/>
        <v>0</v>
      </c>
    </row>
    <row r="12" spans="1:89" s="11" customFormat="1" ht="63.75">
      <c r="B12" s="33">
        <v>1.4</v>
      </c>
      <c r="C12" s="34" t="s">
        <v>26</v>
      </c>
      <c r="D12" s="35" t="s">
        <v>27</v>
      </c>
      <c r="E12" s="36">
        <f>12*7</f>
        <v>84</v>
      </c>
      <c r="F12" s="37"/>
      <c r="G12" s="38">
        <f t="shared" si="0"/>
        <v>0</v>
      </c>
    </row>
    <row r="13" spans="1:89" s="11" customFormat="1" ht="63.75">
      <c r="B13" s="33">
        <v>1.5</v>
      </c>
      <c r="C13" s="34" t="s">
        <v>28</v>
      </c>
      <c r="D13" s="35" t="s">
        <v>6</v>
      </c>
      <c r="E13" s="36">
        <f>2.4*1.2*6</f>
        <v>17.28</v>
      </c>
      <c r="F13" s="37"/>
      <c r="G13" s="38">
        <f t="shared" si="0"/>
        <v>0</v>
      </c>
    </row>
    <row r="14" spans="1:89" s="11" customFormat="1" ht="38.25">
      <c r="B14" s="33">
        <v>1.6</v>
      </c>
      <c r="C14" s="34" t="s">
        <v>29</v>
      </c>
      <c r="D14" s="35" t="s">
        <v>30</v>
      </c>
      <c r="E14" s="36">
        <v>356</v>
      </c>
      <c r="F14" s="37"/>
      <c r="G14" s="38">
        <f t="shared" si="0"/>
        <v>0</v>
      </c>
    </row>
    <row r="15" spans="1:89" s="11" customFormat="1" ht="13.5" thickBot="1">
      <c r="B15" s="39"/>
      <c r="C15" s="40"/>
      <c r="D15" s="41"/>
      <c r="E15" s="42"/>
      <c r="F15" s="43"/>
      <c r="G15" s="44"/>
    </row>
    <row r="16" spans="1:89" s="11" customFormat="1">
      <c r="B16" s="25">
        <v>2</v>
      </c>
      <c r="C16" s="26" t="s">
        <v>31</v>
      </c>
      <c r="D16" s="27"/>
      <c r="E16" s="27"/>
      <c r="F16" s="27"/>
      <c r="G16" s="28"/>
    </row>
    <row r="17" spans="2:7" s="11" customFormat="1">
      <c r="B17" s="29"/>
      <c r="C17" s="30"/>
      <c r="D17" s="31"/>
      <c r="E17" s="31"/>
      <c r="F17" s="31"/>
      <c r="G17" s="32"/>
    </row>
    <row r="18" spans="2:7" s="11" customFormat="1" ht="38.25">
      <c r="B18" s="33">
        <v>2.1</v>
      </c>
      <c r="C18" s="34" t="s">
        <v>32</v>
      </c>
      <c r="D18" s="35" t="s">
        <v>7</v>
      </c>
      <c r="E18" s="36">
        <f>3.5*4*9</f>
        <v>126</v>
      </c>
      <c r="F18" s="37"/>
      <c r="G18" s="38">
        <f>+F18*E18</f>
        <v>0</v>
      </c>
    </row>
    <row r="19" spans="2:7" s="11" customFormat="1" ht="38.25">
      <c r="B19" s="33">
        <v>2.2000000000000002</v>
      </c>
      <c r="C19" s="34" t="s">
        <v>33</v>
      </c>
      <c r="D19" s="35" t="s">
        <v>7</v>
      </c>
      <c r="E19" s="36">
        <v>98</v>
      </c>
      <c r="F19" s="37"/>
      <c r="G19" s="38">
        <f t="shared" ref="G19:G23" si="1">+F19*E19</f>
        <v>0</v>
      </c>
    </row>
    <row r="20" spans="2:7" s="11" customFormat="1" ht="38.25">
      <c r="B20" s="33">
        <v>2.2999999999999998</v>
      </c>
      <c r="C20" s="34" t="s">
        <v>34</v>
      </c>
      <c r="D20" s="35" t="s">
        <v>7</v>
      </c>
      <c r="E20" s="36">
        <v>217</v>
      </c>
      <c r="F20" s="37"/>
      <c r="G20" s="38">
        <f t="shared" si="1"/>
        <v>0</v>
      </c>
    </row>
    <row r="21" spans="2:7" s="11" customFormat="1" ht="51">
      <c r="B21" s="33">
        <v>2.4</v>
      </c>
      <c r="C21" s="34" t="s">
        <v>35</v>
      </c>
      <c r="D21" s="35" t="s">
        <v>7</v>
      </c>
      <c r="E21" s="36">
        <v>217</v>
      </c>
      <c r="F21" s="37"/>
      <c r="G21" s="38">
        <f t="shared" si="1"/>
        <v>0</v>
      </c>
    </row>
    <row r="22" spans="2:7" s="11" customFormat="1" ht="51">
      <c r="B22" s="33">
        <v>2.5</v>
      </c>
      <c r="C22" s="34" t="s">
        <v>36</v>
      </c>
      <c r="D22" s="35" t="s">
        <v>7</v>
      </c>
      <c r="E22" s="36">
        <f>3.5*9*2</f>
        <v>63</v>
      </c>
      <c r="F22" s="37"/>
      <c r="G22" s="38">
        <f t="shared" si="1"/>
        <v>0</v>
      </c>
    </row>
    <row r="23" spans="2:7" s="11" customFormat="1" ht="51.75" thickBot="1">
      <c r="B23" s="33">
        <v>2.6</v>
      </c>
      <c r="C23" s="34" t="s">
        <v>37</v>
      </c>
      <c r="D23" s="35" t="s">
        <v>7</v>
      </c>
      <c r="E23" s="36">
        <f>3.5*9*2</f>
        <v>63</v>
      </c>
      <c r="F23" s="37"/>
      <c r="G23" s="38">
        <f t="shared" si="1"/>
        <v>0</v>
      </c>
    </row>
    <row r="24" spans="2:7" s="11" customFormat="1">
      <c r="B24" s="25">
        <v>3</v>
      </c>
      <c r="C24" s="26" t="s">
        <v>38</v>
      </c>
      <c r="D24" s="27"/>
      <c r="E24" s="27"/>
      <c r="F24" s="27"/>
      <c r="G24" s="28"/>
    </row>
    <row r="25" spans="2:7" s="11" customFormat="1">
      <c r="B25" s="29"/>
      <c r="C25" s="30"/>
      <c r="D25" s="31"/>
      <c r="E25" s="31"/>
      <c r="F25" s="31"/>
      <c r="G25" s="32"/>
    </row>
    <row r="26" spans="2:7" s="11" customFormat="1">
      <c r="B26" s="33">
        <v>3.1</v>
      </c>
      <c r="C26" s="34" t="s">
        <v>39</v>
      </c>
      <c r="D26" s="35" t="s">
        <v>27</v>
      </c>
      <c r="E26" s="36">
        <v>1</v>
      </c>
      <c r="F26" s="37"/>
      <c r="G26" s="38">
        <f>+F26*E26</f>
        <v>0</v>
      </c>
    </row>
    <row r="27" spans="2:7" s="11" customFormat="1" ht="38.25">
      <c r="B27" s="33">
        <v>3.2</v>
      </c>
      <c r="C27" s="34" t="s">
        <v>40</v>
      </c>
      <c r="D27" s="35" t="s">
        <v>27</v>
      </c>
      <c r="E27" s="36">
        <v>1</v>
      </c>
      <c r="F27" s="37"/>
      <c r="G27" s="38">
        <f>+F27*E27</f>
        <v>0</v>
      </c>
    </row>
    <row r="28" spans="2:7" s="11" customFormat="1">
      <c r="B28" s="33"/>
      <c r="C28" s="34"/>
      <c r="D28" s="35"/>
      <c r="E28" s="36"/>
      <c r="F28" s="37"/>
      <c r="G28" s="38"/>
    </row>
    <row r="29" spans="2:7" s="11" customFormat="1">
      <c r="B29" s="45"/>
      <c r="C29" s="34"/>
      <c r="D29" s="46"/>
      <c r="E29" s="47"/>
      <c r="F29" s="48"/>
      <c r="G29" s="49"/>
    </row>
    <row r="30" spans="2:7" s="11" customFormat="1" ht="13.5" thickBot="1">
      <c r="B30" s="50"/>
      <c r="C30" s="51"/>
      <c r="D30" s="52"/>
      <c r="E30" s="53"/>
      <c r="F30" s="54" t="s">
        <v>41</v>
      </c>
      <c r="G30" s="55">
        <f>SUM(G9:G29)</f>
        <v>0</v>
      </c>
    </row>
    <row r="31" spans="2:7" s="11" customFormat="1" ht="23.1" customHeight="1">
      <c r="B31" s="20"/>
      <c r="C31" s="21"/>
      <c r="D31" s="22"/>
      <c r="E31" s="23"/>
      <c r="F31" s="20"/>
      <c r="G31" s="56"/>
    </row>
    <row r="32" spans="2:7" s="11" customFormat="1">
      <c r="B32" s="20"/>
      <c r="C32" s="21"/>
      <c r="D32" s="22"/>
      <c r="E32" s="23"/>
      <c r="F32" s="20"/>
      <c r="G32" s="24"/>
    </row>
    <row r="33" spans="2:9" s="11" customFormat="1">
      <c r="B33" s="57"/>
      <c r="C33" s="58"/>
      <c r="D33" s="59"/>
      <c r="E33" s="59"/>
      <c r="F33" s="60" t="s">
        <v>8</v>
      </c>
      <c r="G33" s="61">
        <f>+G30</f>
        <v>0</v>
      </c>
    </row>
    <row r="34" spans="2:9" s="11" customFormat="1" ht="23.25" customHeight="1">
      <c r="B34" s="62"/>
      <c r="C34" s="63"/>
      <c r="D34" s="64"/>
      <c r="E34" s="65"/>
      <c r="F34" s="62"/>
      <c r="G34" s="66"/>
    </row>
    <row r="35" spans="2:9" s="11" customFormat="1">
      <c r="B35" s="62"/>
      <c r="C35" s="67" t="s">
        <v>9</v>
      </c>
      <c r="D35" s="68"/>
      <c r="E35" s="69"/>
      <c r="F35" s="70"/>
      <c r="G35" s="71"/>
    </row>
    <row r="36" spans="2:9" s="11" customFormat="1">
      <c r="B36" s="57"/>
      <c r="C36" s="72"/>
      <c r="D36" s="73"/>
      <c r="E36" s="73"/>
      <c r="F36" s="74" t="s">
        <v>10</v>
      </c>
      <c r="G36" s="75">
        <f>+G33</f>
        <v>0</v>
      </c>
    </row>
    <row r="37" spans="2:9" s="11" customFormat="1">
      <c r="B37" s="57"/>
      <c r="C37" s="76"/>
      <c r="D37" s="77"/>
      <c r="E37" s="78" t="s">
        <v>11</v>
      </c>
      <c r="F37" s="79">
        <f>+'[1]EDIFICIO BOLIVAR'!$J$43</f>
        <v>0.23880000000000001</v>
      </c>
      <c r="G37" s="80">
        <f>+G36*F37</f>
        <v>0</v>
      </c>
    </row>
    <row r="38" spans="2:9" s="11" customFormat="1">
      <c r="B38" s="57"/>
      <c r="C38" s="81"/>
      <c r="D38" s="82"/>
      <c r="E38" s="83" t="s">
        <v>12</v>
      </c>
      <c r="F38" s="84">
        <v>0</v>
      </c>
      <c r="G38" s="85">
        <f>+G36*F38</f>
        <v>0</v>
      </c>
    </row>
    <row r="39" spans="2:9" s="11" customFormat="1">
      <c r="B39" s="57"/>
      <c r="C39" s="81"/>
      <c r="D39" s="82"/>
      <c r="E39" s="83" t="s">
        <v>13</v>
      </c>
      <c r="F39" s="84">
        <v>0.06</v>
      </c>
      <c r="G39" s="85">
        <f>+G36*F39</f>
        <v>0</v>
      </c>
    </row>
    <row r="40" spans="2:9" s="11" customFormat="1">
      <c r="B40" s="57"/>
      <c r="C40" s="86"/>
      <c r="D40" s="87"/>
      <c r="E40" s="88" t="s">
        <v>14</v>
      </c>
      <c r="F40" s="89">
        <f>SUM(F37:F39)</f>
        <v>0.29880000000000001</v>
      </c>
      <c r="G40" s="90">
        <f>+G39+G38+G37</f>
        <v>0</v>
      </c>
      <c r="I40" s="91"/>
    </row>
    <row r="41" spans="2:9" s="11" customFormat="1" ht="15.75" customHeight="1">
      <c r="B41" s="57"/>
      <c r="C41" s="86"/>
      <c r="D41" s="87"/>
      <c r="E41" s="88"/>
      <c r="F41" s="89"/>
      <c r="G41" s="92"/>
    </row>
    <row r="42" spans="2:9" s="11" customFormat="1">
      <c r="B42" s="57"/>
      <c r="C42" s="93"/>
      <c r="D42" s="59"/>
      <c r="E42" s="59"/>
      <c r="F42" s="60" t="s">
        <v>15</v>
      </c>
      <c r="G42" s="94">
        <f>+G40+G36</f>
        <v>0</v>
      </c>
    </row>
    <row r="43" spans="2:9" s="11" customFormat="1">
      <c r="B43" s="57"/>
      <c r="C43" s="57"/>
      <c r="D43" s="57"/>
      <c r="E43" s="57"/>
      <c r="F43" s="95"/>
      <c r="G43" s="96"/>
    </row>
    <row r="44" spans="2:9">
      <c r="G44" s="97"/>
    </row>
    <row r="45" spans="2:9" s="11" customFormat="1">
      <c r="B45" s="57"/>
      <c r="C45" s="111" t="s">
        <v>16</v>
      </c>
      <c r="D45" s="112"/>
      <c r="E45" s="112"/>
      <c r="F45" s="112"/>
      <c r="G45" s="113"/>
    </row>
    <row r="46" spans="2:9" s="11" customFormat="1" ht="14.25" customHeight="1">
      <c r="B46" s="57"/>
      <c r="C46" s="114"/>
      <c r="D46" s="115"/>
      <c r="E46" s="115"/>
      <c r="F46" s="115"/>
      <c r="G46" s="116"/>
    </row>
    <row r="47" spans="2:9" s="11" customFormat="1" ht="11.25" customHeight="1">
      <c r="B47" s="57"/>
      <c r="C47" s="117"/>
      <c r="D47" s="118"/>
      <c r="E47" s="118"/>
      <c r="F47" s="118"/>
      <c r="G47" s="119"/>
    </row>
    <row r="48" spans="2:9" s="11" customFormat="1">
      <c r="B48" s="57"/>
      <c r="C48" s="57"/>
      <c r="D48" s="57"/>
      <c r="E48" s="57"/>
      <c r="F48" s="98"/>
      <c r="G48" s="98"/>
    </row>
    <row r="49" spans="2:7" s="11" customFormat="1">
      <c r="B49" s="57"/>
      <c r="C49" s="57"/>
      <c r="D49" s="57"/>
      <c r="E49" s="57"/>
      <c r="F49" s="57"/>
      <c r="G49" s="98"/>
    </row>
    <row r="50" spans="2:7" s="11" customFormat="1" ht="14.25" customHeight="1">
      <c r="B50" s="57"/>
      <c r="C50" s="57"/>
      <c r="D50" s="120" t="s">
        <v>42</v>
      </c>
      <c r="E50" s="121"/>
      <c r="F50" s="122"/>
      <c r="G50" s="126">
        <v>100</v>
      </c>
    </row>
    <row r="51" spans="2:7" s="11" customFormat="1" ht="15.75" customHeight="1">
      <c r="B51" s="57"/>
      <c r="C51" s="57"/>
      <c r="D51" s="123"/>
      <c r="E51" s="124"/>
      <c r="F51" s="125"/>
      <c r="G51" s="127"/>
    </row>
    <row r="52" spans="2:7" s="11" customFormat="1">
      <c r="B52" s="57"/>
      <c r="C52" s="57"/>
      <c r="D52" s="57"/>
      <c r="E52" s="57"/>
      <c r="F52" s="57"/>
      <c r="G52" s="98"/>
    </row>
    <row r="53" spans="2:7" s="11" customFormat="1">
      <c r="B53" s="57"/>
      <c r="C53" s="57"/>
      <c r="D53" s="57"/>
      <c r="E53" s="57"/>
      <c r="F53" s="57"/>
      <c r="G53" s="98"/>
    </row>
    <row r="54" spans="2:7" s="11" customFormat="1">
      <c r="B54" s="99"/>
      <c r="C54" s="100"/>
      <c r="D54" s="101"/>
      <c r="E54" s="101"/>
    </row>
    <row r="55" spans="2:7" s="11" customFormat="1">
      <c r="B55" s="99"/>
      <c r="C55" s="100"/>
      <c r="D55" s="101"/>
      <c r="E55" s="101"/>
    </row>
    <row r="56" spans="2:7" s="11" customFormat="1">
      <c r="B56" s="99"/>
      <c r="C56" s="100"/>
      <c r="D56" s="101"/>
      <c r="E56" s="101"/>
    </row>
    <row r="57" spans="2:7" s="11" customFormat="1">
      <c r="B57" s="57"/>
      <c r="C57" s="57"/>
      <c r="D57" s="57"/>
      <c r="E57" s="98"/>
    </row>
    <row r="58" spans="2:7" s="11" customFormat="1">
      <c r="B58" s="57"/>
      <c r="C58" s="57"/>
      <c r="D58" s="57"/>
      <c r="E58" s="98"/>
    </row>
  </sheetData>
  <mergeCells count="7">
    <mergeCell ref="D50:F51"/>
    <mergeCell ref="G50:G51"/>
    <mergeCell ref="C1:G1"/>
    <mergeCell ref="B2:B3"/>
    <mergeCell ref="C2:E3"/>
    <mergeCell ref="C45:G45"/>
    <mergeCell ref="C46:G47"/>
  </mergeCells>
  <conditionalFormatting sqref="G50:G51">
    <cfRule type="cellIs" dxfId="8" priority="4" stopIfTrue="1" operator="equal">
      <formula>1</formula>
    </cfRule>
  </conditionalFormatting>
  <conditionalFormatting sqref="G42">
    <cfRule type="expression" dxfId="7" priority="5" stopIfTrue="1">
      <formula>"&gt;G29"</formula>
    </cfRule>
    <cfRule type="expression" dxfId="6" priority="6" stopIfTrue="1">
      <formula>"&lt;G29"""</formula>
    </cfRule>
  </conditionalFormatting>
  <conditionalFormatting sqref="G43">
    <cfRule type="cellIs" dxfId="5" priority="7" stopIfTrue="1" operator="notEqual">
      <formula>0</formula>
    </cfRule>
    <cfRule type="cellIs" dxfId="4" priority="8" stopIfTrue="1" operator="equal">
      <formula>0</formula>
    </cfRule>
  </conditionalFormatting>
  <conditionalFormatting sqref="B2">
    <cfRule type="cellIs" dxfId="3" priority="9" stopIfTrue="1" operator="equal">
      <formula>"ESCRIBA AQUÍ EL NOMBRE DE LA OBRA"</formula>
    </cfRule>
  </conditionalFormatting>
  <conditionalFormatting sqref="B7:C8">
    <cfRule type="cellIs" dxfId="2" priority="3" operator="equal">
      <formula>"ESCRIBA AQUÍ EL NOMBRE DEL CAPITULO"</formula>
    </cfRule>
  </conditionalFormatting>
  <conditionalFormatting sqref="B16:C17">
    <cfRule type="cellIs" dxfId="1" priority="2" operator="equal">
      <formula>"ESCRIBA AQUÍ EL NOMBRE DEL CAPITULO"</formula>
    </cfRule>
  </conditionalFormatting>
  <conditionalFormatting sqref="B24:C25">
    <cfRule type="cellIs" dxfId="0" priority="1" operator="equal">
      <formula>"ESCRIBA AQUÍ EL NOMBRE DEL CAPITULO"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Victoria Eugenia Bermúdez Muñoz</cp:lastModifiedBy>
  <cp:lastPrinted>2018-04-23T21:37:54Z</cp:lastPrinted>
  <dcterms:created xsi:type="dcterms:W3CDTF">2018-01-16T16:28:20Z</dcterms:created>
  <dcterms:modified xsi:type="dcterms:W3CDTF">2019-06-26T19:46:44Z</dcterms:modified>
</cp:coreProperties>
</file>